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Colleges\cos\Chemical Storage Facility Archive\"/>
    </mc:Choice>
  </mc:AlternateContent>
  <xr:revisionPtr revIDLastSave="0" documentId="13_ncr:1_{00812947-E01C-476B-BC85-0AB4AC871AD5}" xr6:coauthVersionLast="46" xr6:coauthVersionMax="46" xr10:uidLastSave="{00000000-0000-0000-0000-000000000000}"/>
  <bookViews>
    <workbookView xWindow="-120" yWindow="-120" windowWidth="24240" windowHeight="13140" activeTab="1" xr2:uid="{85A4A1EA-FC7A-4B91-B55B-6709292F4F38}"/>
  </bookViews>
  <sheets>
    <sheet name="Directions" sheetId="3" r:id="rId1"/>
    <sheet name="Order Form" sheetId="1" r:id="rId2"/>
    <sheet name="Sheet2" sheetId="2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B17" i="1"/>
  <c r="A17" i="1" l="1"/>
  <c r="A19" i="1" l="1"/>
  <c r="B16" i="1" l="1"/>
  <c r="A18" i="1"/>
  <c r="A15" i="1" l="1"/>
</calcChain>
</file>

<file path=xl/sharedStrings.xml><?xml version="1.0" encoding="utf-8"?>
<sst xmlns="http://schemas.openxmlformats.org/spreadsheetml/2006/main" count="145" uniqueCount="73">
  <si>
    <t>Name:</t>
  </si>
  <si>
    <t>Status</t>
  </si>
  <si>
    <t>If other:</t>
  </si>
  <si>
    <t>Name of Person ordering (if different from above):</t>
  </si>
  <si>
    <t>EKU email address:</t>
  </si>
  <si>
    <t>Daytime Phone:</t>
  </si>
  <si>
    <t>EKU Faculty</t>
  </si>
  <si>
    <t>EKU Staff</t>
  </si>
  <si>
    <t>Other</t>
  </si>
  <si>
    <t>BILLING INFORMATION</t>
  </si>
  <si>
    <t>Department</t>
  </si>
  <si>
    <t>Biological Sciences</t>
  </si>
  <si>
    <t>Chemistry</t>
  </si>
  <si>
    <t>Forensics</t>
  </si>
  <si>
    <t>Physics</t>
  </si>
  <si>
    <t>PURPOSE AND ACCOUNTING</t>
  </si>
  <si>
    <t>Chemical Storage Facility Chemical Request Form</t>
  </si>
  <si>
    <t>Account Number:</t>
  </si>
  <si>
    <t>Accounting Comments:</t>
  </si>
  <si>
    <t>Chemical Name:</t>
  </si>
  <si>
    <t>Amount of Chemical Needed:</t>
  </si>
  <si>
    <t>Date Chemical Needed:</t>
  </si>
  <si>
    <t>Do you Require a SDS sheet?</t>
  </si>
  <si>
    <t>Building &amp; Room Number for Delivery:</t>
  </si>
  <si>
    <t>If not in stock, do you wish to have it ordered?</t>
  </si>
  <si>
    <t>COMPANY INFORMATION</t>
  </si>
  <si>
    <t>Company Name:</t>
  </si>
  <si>
    <t>Company Street/Mailing Address:</t>
  </si>
  <si>
    <t>City and State:</t>
  </si>
  <si>
    <t>Zip Code:</t>
  </si>
  <si>
    <t>Web Address:</t>
  </si>
  <si>
    <t>Phone Number:</t>
  </si>
  <si>
    <t>CHEMICAL #1 INFORMATION</t>
  </si>
  <si>
    <t>CHEMICAL #2 INFORMATION</t>
  </si>
  <si>
    <t>CHEMICAL #3 INFORMATION</t>
  </si>
  <si>
    <t>CHEMICAL #4 INFORMATION</t>
  </si>
  <si>
    <t>CHEMICAL #5 INFORMATION</t>
  </si>
  <si>
    <t>Additional Information:</t>
  </si>
  <si>
    <t>SDS</t>
  </si>
  <si>
    <t>NO</t>
  </si>
  <si>
    <t>YES</t>
  </si>
  <si>
    <t>Professional Development</t>
  </si>
  <si>
    <t>Startup</t>
  </si>
  <si>
    <t>Fill out the appropriate cells below. Some have dropdown menus.</t>
  </si>
  <si>
    <t>Class/Lab</t>
  </si>
  <si>
    <t>Grant</t>
  </si>
  <si>
    <t>Misc</t>
  </si>
  <si>
    <t>Type</t>
  </si>
  <si>
    <t xml:space="preserve"> </t>
  </si>
  <si>
    <t>If other department (choose Misc for accounting), please list:</t>
  </si>
  <si>
    <t>Choose Chem</t>
  </si>
  <si>
    <t>Note:  This form is only for 5 chemicals.  If you have need of more than 5 chemicals then you need to fill out a second form.</t>
  </si>
  <si>
    <t>Note:  Equipment is NOT ordered by the Chemical Storage Facility.</t>
  </si>
  <si>
    <t>DIRECTIONS FOR FILLING OUT CHEMICAL STORAGE FACILITY ORDER FORM</t>
  </si>
  <si>
    <t>Department (DROP DOWN LIST):</t>
  </si>
  <si>
    <t>Choose an  option (DROP DOWN LIST)</t>
  </si>
  <si>
    <r>
      <rPr>
        <b/>
        <sz val="12"/>
        <color theme="1"/>
        <rFont val="Arial"/>
        <family val="2"/>
      </rPr>
      <t xml:space="preserve">Status </t>
    </r>
    <r>
      <rPr>
        <sz val="12"/>
        <color theme="1"/>
        <rFont val="Arial"/>
        <family val="2"/>
      </rPr>
      <t>(</t>
    </r>
    <r>
      <rPr>
        <b/>
        <sz val="12"/>
        <color theme="1"/>
        <rFont val="Arial"/>
        <family val="2"/>
      </rPr>
      <t>DROP DOWN LIST)</t>
    </r>
    <r>
      <rPr>
        <sz val="12"/>
        <color theme="1"/>
        <rFont val="Arial"/>
        <family val="2"/>
      </rPr>
      <t>:</t>
    </r>
  </si>
  <si>
    <t>A. Class/Lab: Type in the appropriate Class Prefix and Number.</t>
  </si>
  <si>
    <t>B. Professional Development AND Startup: Type in your Activity Code.  This code is unique to you and failure to provide this information may cause a delay in your purchase.</t>
  </si>
  <si>
    <t>C. Grant:  Type in the Grant number as you would like it to appear on your Inter-Account form</t>
  </si>
  <si>
    <t>D. Misc: Type in the account information.  If you need assistance, please contact the CSF Storage Manager</t>
  </si>
  <si>
    <t>5.  At the bottom of the form is a cell for an Additional Information which would be helpful with your orde such as I am sending a quote in a separate e-mail</t>
  </si>
  <si>
    <t>DO NOT ATTEMPT TO CHANGE THIS FORM AS CERTAIN CELLS ARE LOCKED TO PREVENT EDITING.  If you change this form, your order has the potential to be delayed.</t>
  </si>
  <si>
    <r>
      <t xml:space="preserve">2.  Choose a  Department via the drop down list. The departments that are currently available are: Biological Sciences, Chemistry, Forensics,  Geological Sciences, or Physics.  </t>
    </r>
    <r>
      <rPr>
        <i/>
        <sz val="12"/>
        <color theme="1"/>
        <rFont val="Arial"/>
        <family val="2"/>
      </rPr>
      <t>If you are not one of these departments, then enter your department and choose either grant or misc for the Purpose and Accounting.</t>
    </r>
  </si>
  <si>
    <r>
      <t xml:space="preserve">3. For Purpose and Accounting, click the cell to the Right of Choose an Option.  A drop down area will appear allowing for the following options: Class/Lab, Professional Development, Startup, Grant, Misc. </t>
    </r>
    <r>
      <rPr>
        <b/>
        <i/>
        <sz val="12"/>
        <color theme="1"/>
        <rFont val="Arial"/>
        <family val="2"/>
      </rPr>
      <t>The codes below this option will change based on the option you choose!!!</t>
    </r>
    <r>
      <rPr>
        <b/>
        <sz val="12"/>
        <color theme="1"/>
        <rFont val="Arial"/>
        <family val="2"/>
      </rPr>
      <t xml:space="preserve"> Review the followin for the information you still must provide!</t>
    </r>
    <r>
      <rPr>
        <sz val="12"/>
        <color theme="1"/>
        <rFont val="Arial"/>
        <family val="2"/>
      </rPr>
      <t xml:space="preserve"> If other accounting information is needed, please enter this information to the right of accounting comments.</t>
    </r>
  </si>
  <si>
    <r>
      <t xml:space="preserve">4. Next type in the chemical information for the first chemical.  </t>
    </r>
    <r>
      <rPr>
        <b/>
        <sz val="12"/>
        <color theme="1"/>
        <rFont val="Arial"/>
        <family val="2"/>
      </rPr>
      <t>Catalog numbers are useful as is web addresses. You may have to click the Wrap Text option to fit the web address on the form.</t>
    </r>
  </si>
  <si>
    <t>Copyright M.F.Lamar 2021</t>
  </si>
  <si>
    <t>6. E-mail this form to chemical.storage@eku.edu  Do NOT e-mail it to the CSF manager.</t>
  </si>
  <si>
    <t>1. Fill out the following information. Name, Status (Faculty, Staff, or Other) via the drop down list, Name of person ordering (if not the one already listed) {This is not the CSF Manager}, EKU e-mail, Daytime Phone.</t>
  </si>
  <si>
    <t>DROP DOWN LIST MEANS CLICK IN THE EMPTY CELL AND AN ARROW APPEARS TO THE RIGHT GIVING YOU OPTIONS TO PICK.  Drop down lists are indicated in ().</t>
  </si>
  <si>
    <r>
      <t xml:space="preserve">6. Save this form such that you remember the location.  </t>
    </r>
    <r>
      <rPr>
        <b/>
        <i/>
        <sz val="12"/>
        <color theme="1"/>
        <rFont val="Arial"/>
        <family val="2"/>
      </rPr>
      <t>File Format:  YourName-Date.  For Example:  Lamar-7-1-2021</t>
    </r>
  </si>
  <si>
    <t>Physics, Geosciences &amp; Astronomy</t>
  </si>
  <si>
    <t>CSF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</si>
</sst>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Protection="1"/>
    <xf numFmtId="0" fontId="2" fillId="0" borderId="1" xfId="0" applyFont="1" applyBorder="1" applyAlignment="1" applyProtection="1">
      <alignment horizontal="right"/>
    </xf>
    <xf numFmtId="0" fontId="2" fillId="2" borderId="1" xfId="0" applyFont="1" applyFill="1" applyBorder="1" applyProtection="1"/>
    <xf numFmtId="0" fontId="1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 wrapText="1"/>
    </xf>
    <xf numFmtId="0" fontId="2" fillId="0" borderId="1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Protection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wrapText="1"/>
    </xf>
    <xf numFmtId="0" fontId="2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12"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0FA2A-5384-478A-A29D-B7B640E336CA}">
  <sheetPr codeName="Sheet2"/>
  <dimension ref="A1:A19"/>
  <sheetViews>
    <sheetView topLeftCell="A7" zoomScale="70" zoomScaleNormal="70" workbookViewId="0">
      <selection activeCell="A27" sqref="A27"/>
    </sheetView>
  </sheetViews>
  <sheetFormatPr defaultColWidth="0" defaultRowHeight="15" zeroHeight="1" x14ac:dyDescent="0.2"/>
  <cols>
    <col min="1" max="1" width="149.85546875" style="24" customWidth="1"/>
    <col min="2" max="16384" width="146" style="2" hidden="1"/>
  </cols>
  <sheetData>
    <row r="1" spans="1:1" ht="15.75" x14ac:dyDescent="0.2">
      <c r="A1" s="7" t="s">
        <v>53</v>
      </c>
    </row>
    <row r="2" spans="1:1" s="8" customFormat="1" x14ac:dyDescent="0.2">
      <c r="A2" s="25" t="s">
        <v>51</v>
      </c>
    </row>
    <row r="3" spans="1:1" s="8" customFormat="1" x14ac:dyDescent="0.2">
      <c r="A3" s="26" t="s">
        <v>52</v>
      </c>
    </row>
    <row r="4" spans="1:1" s="8" customFormat="1" x14ac:dyDescent="0.2">
      <c r="A4" s="26"/>
    </row>
    <row r="5" spans="1:1" s="8" customFormat="1" ht="30" x14ac:dyDescent="0.2">
      <c r="A5" s="25" t="s">
        <v>62</v>
      </c>
    </row>
    <row r="6" spans="1:1" x14ac:dyDescent="0.2">
      <c r="A6" s="27"/>
    </row>
    <row r="7" spans="1:1" ht="45" customHeight="1" x14ac:dyDescent="0.25">
      <c r="A7" s="28" t="s">
        <v>69</v>
      </c>
    </row>
    <row r="8" spans="1:1" ht="61.5" customHeight="1" x14ac:dyDescent="0.2">
      <c r="A8" s="22" t="s">
        <v>68</v>
      </c>
    </row>
    <row r="9" spans="1:1" ht="45" x14ac:dyDescent="0.2">
      <c r="A9" s="22" t="s">
        <v>63</v>
      </c>
    </row>
    <row r="10" spans="1:1" ht="61.5" x14ac:dyDescent="0.2">
      <c r="A10" s="22" t="s">
        <v>64</v>
      </c>
    </row>
    <row r="11" spans="1:1" ht="37.5" customHeight="1" x14ac:dyDescent="0.2">
      <c r="A11" s="23" t="s">
        <v>57</v>
      </c>
    </row>
    <row r="12" spans="1:1" ht="51.75" customHeight="1" x14ac:dyDescent="0.2">
      <c r="A12" s="23" t="s">
        <v>58</v>
      </c>
    </row>
    <row r="13" spans="1:1" ht="32.25" customHeight="1" x14ac:dyDescent="0.2">
      <c r="A13" s="23" t="s">
        <v>59</v>
      </c>
    </row>
    <row r="14" spans="1:1" x14ac:dyDescent="0.2">
      <c r="A14" s="23" t="s">
        <v>60</v>
      </c>
    </row>
    <row r="15" spans="1:1" ht="55.5" customHeight="1" x14ac:dyDescent="0.25">
      <c r="A15" s="23" t="s">
        <v>65</v>
      </c>
    </row>
    <row r="16" spans="1:1" ht="56.25" customHeight="1" x14ac:dyDescent="0.2">
      <c r="A16" s="23" t="s">
        <v>61</v>
      </c>
    </row>
    <row r="17" spans="1:1" ht="56.25" customHeight="1" x14ac:dyDescent="0.2">
      <c r="A17" s="23" t="s">
        <v>70</v>
      </c>
    </row>
    <row r="18" spans="1:1" ht="39.75" customHeight="1" x14ac:dyDescent="0.2">
      <c r="A18" s="23" t="s">
        <v>67</v>
      </c>
    </row>
    <row r="19" spans="1:1" x14ac:dyDescent="0.2">
      <c r="A19" s="24" t="s">
        <v>66</v>
      </c>
    </row>
  </sheetData>
  <sheetProtection algorithmName="SHA-512" hashValue="C6q9k84JXaqhMNFgoUHOFJhW/aEezUKTzllf0CKE57AJWHQkyPUdKbWuxQdkriilNmyrzgy3PNr2L9u0ebhaRA==" saltValue="8EEbYQtf7v9K0x21TBYEGA==" spinCount="100000" sheet="1" objects="1" scenarios="1"/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9BB2-E104-49DE-A435-D350027E705A}">
  <sheetPr codeName="Sheet21">
    <pageSetUpPr fitToPage="1"/>
  </sheetPr>
  <dimension ref="A1:C99"/>
  <sheetViews>
    <sheetView tabSelected="1" zoomScale="90" zoomScaleNormal="90" workbookViewId="0">
      <selection activeCell="B14" sqref="B14"/>
    </sheetView>
  </sheetViews>
  <sheetFormatPr defaultColWidth="0" defaultRowHeight="15" zeroHeight="1" x14ac:dyDescent="0.2"/>
  <cols>
    <col min="1" max="1" width="57.7109375" style="2" bestFit="1" customWidth="1"/>
    <col min="2" max="2" width="70.7109375" style="1" customWidth="1"/>
    <col min="3" max="3" width="9.140625" style="2" customWidth="1"/>
    <col min="4" max="16384" width="9.140625" style="2" hidden="1"/>
  </cols>
  <sheetData>
    <row r="1" spans="1:2" ht="30.75" customHeight="1" x14ac:dyDescent="0.25">
      <c r="A1" s="9" t="s">
        <v>16</v>
      </c>
      <c r="B1" s="1" t="s">
        <v>43</v>
      </c>
    </row>
    <row r="2" spans="1:2" x14ac:dyDescent="0.2">
      <c r="A2" s="10" t="s">
        <v>0</v>
      </c>
      <c r="B2" s="18"/>
    </row>
    <row r="3" spans="1:2" ht="15.75" x14ac:dyDescent="0.25">
      <c r="A3" s="10" t="s">
        <v>56</v>
      </c>
      <c r="B3" s="18"/>
    </row>
    <row r="4" spans="1:2" x14ac:dyDescent="0.2">
      <c r="A4" s="10" t="s">
        <v>2</v>
      </c>
      <c r="B4" s="18"/>
    </row>
    <row r="5" spans="1:2" x14ac:dyDescent="0.2">
      <c r="A5" s="10" t="s">
        <v>3</v>
      </c>
      <c r="B5" s="18"/>
    </row>
    <row r="6" spans="1:2" x14ac:dyDescent="0.2">
      <c r="A6" s="10" t="s">
        <v>4</v>
      </c>
      <c r="B6" s="18"/>
    </row>
    <row r="7" spans="1:2" x14ac:dyDescent="0.2">
      <c r="A7" s="10" t="s">
        <v>5</v>
      </c>
      <c r="B7" s="18"/>
    </row>
    <row r="8" spans="1:2" x14ac:dyDescent="0.2">
      <c r="A8" s="11"/>
      <c r="B8" s="4"/>
    </row>
    <row r="9" spans="1:2" x14ac:dyDescent="0.2">
      <c r="A9" s="10" t="s">
        <v>9</v>
      </c>
      <c r="B9" s="3"/>
    </row>
    <row r="10" spans="1:2" ht="15.75" x14ac:dyDescent="0.25">
      <c r="A10" s="12" t="s">
        <v>54</v>
      </c>
      <c r="B10" s="18"/>
    </row>
    <row r="11" spans="1:2" ht="30" x14ac:dyDescent="0.2">
      <c r="A11" s="13" t="s">
        <v>49</v>
      </c>
      <c r="B11" s="18"/>
    </row>
    <row r="12" spans="1:2" x14ac:dyDescent="0.2">
      <c r="A12" s="11"/>
      <c r="B12" s="4"/>
    </row>
    <row r="13" spans="1:2" x14ac:dyDescent="0.2">
      <c r="A13" s="14" t="s">
        <v>15</v>
      </c>
      <c r="B13" s="4"/>
    </row>
    <row r="14" spans="1:2" ht="15.75" x14ac:dyDescent="0.25">
      <c r="A14" s="15" t="s">
        <v>55</v>
      </c>
      <c r="B14" s="19"/>
    </row>
    <row r="15" spans="1:2" x14ac:dyDescent="0.2">
      <c r="A15" s="16" t="str">
        <f>+IF(B14="Class/Lab","Class Prefix and Number","")</f>
        <v/>
      </c>
      <c r="B15" s="20"/>
    </row>
    <row r="16" spans="1:2" x14ac:dyDescent="0.2">
      <c r="A16" s="14" t="str">
        <f>+IF($B$14="Grant", "","Fund Code:")</f>
        <v>Fund Code:</v>
      </c>
      <c r="B16" s="3" t="str">
        <f>+IF($B$10="Forensics",110000,IF($B$14="Class/Lab",110006,IF($B$14="Startup",110007,IF($B$14="Professional Development",110007,IF($B$14="Misc",110000," ")))))</f>
        <v xml:space="preserve"> </v>
      </c>
    </row>
    <row r="17" spans="1:2" x14ac:dyDescent="0.2">
      <c r="A17" s="16" t="str">
        <f>+IF($B$14="Grant","",IF($B$14="Misc","",IF($B$14="","","Org Code:")))</f>
        <v/>
      </c>
      <c r="B17" s="5" t="str">
        <f>+_xlfn.IFNA(VLOOKUP(B10,Sheet2!A11:'Sheet2'!F15,HLOOKUP(B14,Sheet2!A9:'Sheet2'!F10,2,FALSE),FALSE),"")</f>
        <v/>
      </c>
    </row>
    <row r="18" spans="1:2" x14ac:dyDescent="0.2">
      <c r="A18" s="16" t="str">
        <f>+IF($B$14="Professional Development","Activity Code:",IF($B$14="Startup","Activity Code:",""))</f>
        <v/>
      </c>
      <c r="B18" s="20"/>
    </row>
    <row r="19" spans="1:2" x14ac:dyDescent="0.2">
      <c r="A19" s="16" t="str">
        <f>+IF($B$14="Grant","Grant Org Code:",IF($B$14="Misc","Misc Org Code:",""))</f>
        <v/>
      </c>
      <c r="B19" s="20"/>
    </row>
    <row r="20" spans="1:2" x14ac:dyDescent="0.2">
      <c r="A20" s="14" t="s">
        <v>17</v>
      </c>
      <c r="B20" s="3">
        <v>712700</v>
      </c>
    </row>
    <row r="21" spans="1:2" x14ac:dyDescent="0.2">
      <c r="A21" s="14" t="s">
        <v>18</v>
      </c>
      <c r="B21" s="18"/>
    </row>
    <row r="22" spans="1:2" x14ac:dyDescent="0.2">
      <c r="A22" s="11"/>
      <c r="B22" s="4"/>
    </row>
    <row r="23" spans="1:2" x14ac:dyDescent="0.2">
      <c r="A23" s="14" t="s">
        <v>32</v>
      </c>
      <c r="B23" s="4"/>
    </row>
    <row r="24" spans="1:2" x14ac:dyDescent="0.2">
      <c r="A24" s="14" t="s">
        <v>19</v>
      </c>
      <c r="B24" s="18"/>
    </row>
    <row r="25" spans="1:2" x14ac:dyDescent="0.2">
      <c r="A25" s="14" t="s">
        <v>20</v>
      </c>
      <c r="B25" s="18"/>
    </row>
    <row r="26" spans="1:2" x14ac:dyDescent="0.2">
      <c r="A26" s="14" t="s">
        <v>21</v>
      </c>
      <c r="B26" s="18"/>
    </row>
    <row r="27" spans="1:2" x14ac:dyDescent="0.2">
      <c r="A27" s="14" t="s">
        <v>22</v>
      </c>
      <c r="B27" s="18"/>
    </row>
    <row r="28" spans="1:2" x14ac:dyDescent="0.2">
      <c r="A28" s="14" t="s">
        <v>23</v>
      </c>
      <c r="B28" s="18"/>
    </row>
    <row r="29" spans="1:2" x14ac:dyDescent="0.2">
      <c r="A29" s="14" t="s">
        <v>24</v>
      </c>
      <c r="B29" s="18"/>
    </row>
    <row r="30" spans="1:2" x14ac:dyDescent="0.2">
      <c r="A30" s="14" t="s">
        <v>25</v>
      </c>
      <c r="B30" s="18"/>
    </row>
    <row r="31" spans="1:2" x14ac:dyDescent="0.2">
      <c r="A31" s="14" t="s">
        <v>26</v>
      </c>
      <c r="B31" s="18"/>
    </row>
    <row r="32" spans="1:2" x14ac:dyDescent="0.2">
      <c r="A32" s="14" t="s">
        <v>27</v>
      </c>
      <c r="B32" s="18"/>
    </row>
    <row r="33" spans="1:2" x14ac:dyDescent="0.2">
      <c r="A33" s="14" t="s">
        <v>28</v>
      </c>
      <c r="B33" s="18"/>
    </row>
    <row r="34" spans="1:2" x14ac:dyDescent="0.2">
      <c r="A34" s="14" t="s">
        <v>29</v>
      </c>
      <c r="B34" s="18"/>
    </row>
    <row r="35" spans="1:2" x14ac:dyDescent="0.2">
      <c r="A35" s="14" t="s">
        <v>30</v>
      </c>
      <c r="B35" s="18"/>
    </row>
    <row r="36" spans="1:2" x14ac:dyDescent="0.2">
      <c r="A36" s="14" t="s">
        <v>31</v>
      </c>
      <c r="B36" s="18"/>
    </row>
    <row r="37" spans="1:2" x14ac:dyDescent="0.2">
      <c r="A37" s="11"/>
      <c r="B37" s="21"/>
    </row>
    <row r="38" spans="1:2" x14ac:dyDescent="0.2">
      <c r="A38" s="14" t="s">
        <v>33</v>
      </c>
      <c r="B38" s="21"/>
    </row>
    <row r="39" spans="1:2" x14ac:dyDescent="0.2">
      <c r="A39" s="14" t="s">
        <v>19</v>
      </c>
      <c r="B39" s="18"/>
    </row>
    <row r="40" spans="1:2" x14ac:dyDescent="0.2">
      <c r="A40" s="14" t="s">
        <v>20</v>
      </c>
      <c r="B40" s="18"/>
    </row>
    <row r="41" spans="1:2" x14ac:dyDescent="0.2">
      <c r="A41" s="14" t="s">
        <v>21</v>
      </c>
      <c r="B41" s="18"/>
    </row>
    <row r="42" spans="1:2" x14ac:dyDescent="0.2">
      <c r="A42" s="14" t="s">
        <v>22</v>
      </c>
      <c r="B42" s="18"/>
    </row>
    <row r="43" spans="1:2" x14ac:dyDescent="0.2">
      <c r="A43" s="14" t="s">
        <v>23</v>
      </c>
      <c r="B43" s="18"/>
    </row>
    <row r="44" spans="1:2" x14ac:dyDescent="0.2">
      <c r="A44" s="14" t="s">
        <v>24</v>
      </c>
      <c r="B44" s="18"/>
    </row>
    <row r="45" spans="1:2" x14ac:dyDescent="0.2">
      <c r="A45" s="14" t="s">
        <v>25</v>
      </c>
      <c r="B45" s="18"/>
    </row>
    <row r="46" spans="1:2" x14ac:dyDescent="0.2">
      <c r="A46" s="14" t="s">
        <v>26</v>
      </c>
      <c r="B46" s="18"/>
    </row>
    <row r="47" spans="1:2" x14ac:dyDescent="0.2">
      <c r="A47" s="14" t="s">
        <v>27</v>
      </c>
      <c r="B47" s="18"/>
    </row>
    <row r="48" spans="1:2" x14ac:dyDescent="0.2">
      <c r="A48" s="14" t="s">
        <v>28</v>
      </c>
      <c r="B48" s="18"/>
    </row>
    <row r="49" spans="1:2" x14ac:dyDescent="0.2">
      <c r="A49" s="14" t="s">
        <v>29</v>
      </c>
      <c r="B49" s="18"/>
    </row>
    <row r="50" spans="1:2" x14ac:dyDescent="0.2">
      <c r="A50" s="14" t="s">
        <v>30</v>
      </c>
      <c r="B50" s="18"/>
    </row>
    <row r="51" spans="1:2" x14ac:dyDescent="0.2">
      <c r="A51" s="14" t="s">
        <v>31</v>
      </c>
      <c r="B51" s="18"/>
    </row>
    <row r="52" spans="1:2" x14ac:dyDescent="0.2">
      <c r="A52" s="11"/>
      <c r="B52" s="21"/>
    </row>
    <row r="53" spans="1:2" x14ac:dyDescent="0.2">
      <c r="A53" s="14" t="s">
        <v>34</v>
      </c>
      <c r="B53" s="21"/>
    </row>
    <row r="54" spans="1:2" x14ac:dyDescent="0.2">
      <c r="A54" s="14" t="s">
        <v>19</v>
      </c>
      <c r="B54" s="18"/>
    </row>
    <row r="55" spans="1:2" x14ac:dyDescent="0.2">
      <c r="A55" s="14" t="s">
        <v>20</v>
      </c>
      <c r="B55" s="18"/>
    </row>
    <row r="56" spans="1:2" x14ac:dyDescent="0.2">
      <c r="A56" s="14" t="s">
        <v>21</v>
      </c>
      <c r="B56" s="18"/>
    </row>
    <row r="57" spans="1:2" x14ac:dyDescent="0.2">
      <c r="A57" s="14" t="s">
        <v>22</v>
      </c>
      <c r="B57" s="18"/>
    </row>
    <row r="58" spans="1:2" x14ac:dyDescent="0.2">
      <c r="A58" s="14" t="s">
        <v>23</v>
      </c>
      <c r="B58" s="18"/>
    </row>
    <row r="59" spans="1:2" x14ac:dyDescent="0.2">
      <c r="A59" s="14" t="s">
        <v>24</v>
      </c>
      <c r="B59" s="18"/>
    </row>
    <row r="60" spans="1:2" x14ac:dyDescent="0.2">
      <c r="A60" s="14" t="s">
        <v>25</v>
      </c>
      <c r="B60" s="18"/>
    </row>
    <row r="61" spans="1:2" x14ac:dyDescent="0.2">
      <c r="A61" s="14" t="s">
        <v>26</v>
      </c>
      <c r="B61" s="18"/>
    </row>
    <row r="62" spans="1:2" x14ac:dyDescent="0.2">
      <c r="A62" s="14" t="s">
        <v>27</v>
      </c>
      <c r="B62" s="18"/>
    </row>
    <row r="63" spans="1:2" x14ac:dyDescent="0.2">
      <c r="A63" s="14" t="s">
        <v>28</v>
      </c>
      <c r="B63" s="18"/>
    </row>
    <row r="64" spans="1:2" x14ac:dyDescent="0.2">
      <c r="A64" s="14" t="s">
        <v>29</v>
      </c>
      <c r="B64" s="18"/>
    </row>
    <row r="65" spans="1:2" x14ac:dyDescent="0.2">
      <c r="A65" s="14" t="s">
        <v>30</v>
      </c>
      <c r="B65" s="18"/>
    </row>
    <row r="66" spans="1:2" x14ac:dyDescent="0.2">
      <c r="A66" s="14" t="s">
        <v>31</v>
      </c>
      <c r="B66" s="18"/>
    </row>
    <row r="67" spans="1:2" x14ac:dyDescent="0.2">
      <c r="A67" s="11"/>
      <c r="B67" s="21"/>
    </row>
    <row r="68" spans="1:2" x14ac:dyDescent="0.2">
      <c r="A68" s="14" t="s">
        <v>35</v>
      </c>
      <c r="B68" s="21"/>
    </row>
    <row r="69" spans="1:2" x14ac:dyDescent="0.2">
      <c r="A69" s="14" t="s">
        <v>19</v>
      </c>
      <c r="B69" s="18"/>
    </row>
    <row r="70" spans="1:2" x14ac:dyDescent="0.2">
      <c r="A70" s="14" t="s">
        <v>20</v>
      </c>
      <c r="B70" s="18"/>
    </row>
    <row r="71" spans="1:2" x14ac:dyDescent="0.2">
      <c r="A71" s="14" t="s">
        <v>21</v>
      </c>
      <c r="B71" s="18"/>
    </row>
    <row r="72" spans="1:2" x14ac:dyDescent="0.2">
      <c r="A72" s="14" t="s">
        <v>22</v>
      </c>
      <c r="B72" s="18"/>
    </row>
    <row r="73" spans="1:2" x14ac:dyDescent="0.2">
      <c r="A73" s="14" t="s">
        <v>23</v>
      </c>
      <c r="B73" s="18"/>
    </row>
    <row r="74" spans="1:2" x14ac:dyDescent="0.2">
      <c r="A74" s="14" t="s">
        <v>24</v>
      </c>
      <c r="B74" s="18"/>
    </row>
    <row r="75" spans="1:2" x14ac:dyDescent="0.2">
      <c r="A75" s="14" t="s">
        <v>25</v>
      </c>
      <c r="B75" s="18"/>
    </row>
    <row r="76" spans="1:2" x14ac:dyDescent="0.2">
      <c r="A76" s="14" t="s">
        <v>26</v>
      </c>
      <c r="B76" s="18"/>
    </row>
    <row r="77" spans="1:2" x14ac:dyDescent="0.2">
      <c r="A77" s="14" t="s">
        <v>27</v>
      </c>
      <c r="B77" s="18"/>
    </row>
    <row r="78" spans="1:2" x14ac:dyDescent="0.2">
      <c r="A78" s="14" t="s">
        <v>28</v>
      </c>
      <c r="B78" s="18"/>
    </row>
    <row r="79" spans="1:2" x14ac:dyDescent="0.2">
      <c r="A79" s="14" t="s">
        <v>29</v>
      </c>
      <c r="B79" s="18"/>
    </row>
    <row r="80" spans="1:2" x14ac:dyDescent="0.2">
      <c r="A80" s="14" t="s">
        <v>30</v>
      </c>
      <c r="B80" s="18"/>
    </row>
    <row r="81" spans="1:2" x14ac:dyDescent="0.2">
      <c r="A81" s="14" t="s">
        <v>31</v>
      </c>
      <c r="B81" s="18"/>
    </row>
    <row r="82" spans="1:2" x14ac:dyDescent="0.2">
      <c r="A82" s="11"/>
      <c r="B82" s="21"/>
    </row>
    <row r="83" spans="1:2" x14ac:dyDescent="0.2">
      <c r="A83" s="14" t="s">
        <v>36</v>
      </c>
      <c r="B83" s="18"/>
    </row>
    <row r="84" spans="1:2" x14ac:dyDescent="0.2">
      <c r="A84" s="14" t="s">
        <v>19</v>
      </c>
      <c r="B84" s="18"/>
    </row>
    <row r="85" spans="1:2" x14ac:dyDescent="0.2">
      <c r="A85" s="14" t="s">
        <v>20</v>
      </c>
      <c r="B85" s="18"/>
    </row>
    <row r="86" spans="1:2" x14ac:dyDescent="0.2">
      <c r="A86" s="14" t="s">
        <v>21</v>
      </c>
      <c r="B86" s="18"/>
    </row>
    <row r="87" spans="1:2" x14ac:dyDescent="0.2">
      <c r="A87" s="14" t="s">
        <v>22</v>
      </c>
      <c r="B87" s="18"/>
    </row>
    <row r="88" spans="1:2" x14ac:dyDescent="0.2">
      <c r="A88" s="14" t="s">
        <v>23</v>
      </c>
      <c r="B88" s="18"/>
    </row>
    <row r="89" spans="1:2" x14ac:dyDescent="0.2">
      <c r="A89" s="14" t="s">
        <v>24</v>
      </c>
      <c r="B89" s="18"/>
    </row>
    <row r="90" spans="1:2" x14ac:dyDescent="0.2">
      <c r="A90" s="14" t="s">
        <v>25</v>
      </c>
      <c r="B90" s="18"/>
    </row>
    <row r="91" spans="1:2" x14ac:dyDescent="0.2">
      <c r="A91" s="14" t="s">
        <v>26</v>
      </c>
      <c r="B91" s="18"/>
    </row>
    <row r="92" spans="1:2" x14ac:dyDescent="0.2">
      <c r="A92" s="14" t="s">
        <v>27</v>
      </c>
      <c r="B92" s="18"/>
    </row>
    <row r="93" spans="1:2" x14ac:dyDescent="0.2">
      <c r="A93" s="14" t="s">
        <v>28</v>
      </c>
      <c r="B93" s="18"/>
    </row>
    <row r="94" spans="1:2" x14ac:dyDescent="0.2">
      <c r="A94" s="14" t="s">
        <v>29</v>
      </c>
      <c r="B94" s="18"/>
    </row>
    <row r="95" spans="1:2" x14ac:dyDescent="0.2">
      <c r="A95" s="14" t="s">
        <v>30</v>
      </c>
      <c r="B95" s="18"/>
    </row>
    <row r="96" spans="1:2" x14ac:dyDescent="0.2">
      <c r="A96" s="14" t="s">
        <v>31</v>
      </c>
      <c r="B96" s="18"/>
    </row>
    <row r="97" spans="1:2" x14ac:dyDescent="0.2">
      <c r="A97" s="11"/>
      <c r="B97" s="21"/>
    </row>
    <row r="98" spans="1:2" ht="117.75" customHeight="1" x14ac:dyDescent="0.2">
      <c r="A98" s="17" t="s">
        <v>37</v>
      </c>
      <c r="B98" s="18"/>
    </row>
    <row r="99" spans="1:2" ht="15" customHeight="1" x14ac:dyDescent="0.2">
      <c r="A99" s="29" t="s">
        <v>66</v>
      </c>
      <c r="B99" s="30"/>
    </row>
  </sheetData>
  <mergeCells count="1">
    <mergeCell ref="A99:B99"/>
  </mergeCells>
  <conditionalFormatting sqref="A15">
    <cfRule type="expression" dxfId="11" priority="14">
      <formula>$B$14="Class/Lab"</formula>
    </cfRule>
  </conditionalFormatting>
  <conditionalFormatting sqref="B15">
    <cfRule type="expression" dxfId="10" priority="13">
      <formula>$B$14="Class/Lab"</formula>
    </cfRule>
  </conditionalFormatting>
  <conditionalFormatting sqref="A19">
    <cfRule type="expression" dxfId="9" priority="9">
      <formula>$B$14="Misc"</formula>
    </cfRule>
    <cfRule type="expression" dxfId="8" priority="10">
      <formula>$B$14="Grant"</formula>
    </cfRule>
  </conditionalFormatting>
  <conditionalFormatting sqref="B19">
    <cfRule type="expression" dxfId="7" priority="7">
      <formula>$B$14="Misc"</formula>
    </cfRule>
    <cfRule type="expression" dxfId="6" priority="8">
      <formula>$B$14="Grant"</formula>
    </cfRule>
  </conditionalFormatting>
  <conditionalFormatting sqref="A18:B18">
    <cfRule type="expression" dxfId="5" priority="6">
      <formula>$B$14="Professional Development"</formula>
    </cfRule>
    <cfRule type="expression" dxfId="4" priority="11">
      <formula>$B$14="Startup"</formula>
    </cfRule>
  </conditionalFormatting>
  <conditionalFormatting sqref="A17:B17">
    <cfRule type="expression" dxfId="3" priority="2">
      <formula>$B$14="Professional Development"</formula>
    </cfRule>
    <cfRule type="expression" dxfId="2" priority="3">
      <formula>$B$14="Startup"</formula>
    </cfRule>
    <cfRule type="expression" dxfId="1" priority="5">
      <formula>$B$14="Class/Lab"</formula>
    </cfRule>
  </conditionalFormatting>
  <conditionalFormatting sqref="A16:B16">
    <cfRule type="expression" dxfId="0" priority="1">
      <formula>$A$16:$B$16="Grant"</formula>
    </cfRule>
  </conditionalFormatting>
  <pageMargins left="0.7" right="0.7" top="0.75" bottom="0.75" header="0.3" footer="0.3"/>
  <pageSetup scale="7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676E1C9-D958-4FB1-843D-6CDF3A922186}">
          <x14:formula1>
            <xm:f>Sheet2!$A$2:$A$4</xm:f>
          </x14:formula1>
          <xm:sqref>B3</xm:sqref>
        </x14:dataValidation>
        <x14:dataValidation type="list" allowBlank="1" showInputMessage="1" showErrorMessage="1" xr:uid="{97F2FA11-8CC3-484B-A79F-E55F322CD145}">
          <x14:formula1>
            <xm:f>Sheet2!$C$2:$C$6</xm:f>
          </x14:formula1>
          <xm:sqref>B10</xm:sqref>
        </x14:dataValidation>
        <x14:dataValidation type="list" allowBlank="1" showInputMessage="1" showErrorMessage="1" xr:uid="{E961F1D2-9C5F-4506-A114-413F47B4B243}">
          <x14:formula1>
            <xm:f>Sheet2!$E$2:$E$3</xm:f>
          </x14:formula1>
          <xm:sqref>B27 B42 B57 B72 B87</xm:sqref>
        </x14:dataValidation>
        <x14:dataValidation type="list" allowBlank="1" showInputMessage="1" showErrorMessage="1" xr:uid="{062F23C3-98C2-469B-BBAA-81CCA7EE65C2}">
          <x14:formula1>
            <xm:f>Sheet2!$G$2:$G$6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4053D-724F-477D-80A9-A022CC2CA65E}">
  <sheetPr codeName="Sheet1"/>
  <dimension ref="A1:G15"/>
  <sheetViews>
    <sheetView workbookViewId="0">
      <selection activeCell="A15" sqref="A15"/>
    </sheetView>
  </sheetViews>
  <sheetFormatPr defaultRowHeight="18.75" x14ac:dyDescent="0.3"/>
  <cols>
    <col min="1" max="1" width="17.85546875" style="6" bestFit="1" customWidth="1"/>
    <col min="2" max="2" width="9.85546875" style="6" bestFit="1" customWidth="1"/>
    <col min="3" max="3" width="25.140625" style="6" bestFit="1" customWidth="1"/>
    <col min="4" max="4" width="13.42578125" style="6" bestFit="1" customWidth="1"/>
    <col min="5" max="6" width="9.28515625" style="6" bestFit="1" customWidth="1"/>
    <col min="7" max="16384" width="9.140625" style="6"/>
  </cols>
  <sheetData>
    <row r="1" spans="1:7" x14ac:dyDescent="0.3">
      <c r="A1" s="6" t="s">
        <v>1</v>
      </c>
      <c r="C1" s="6" t="s">
        <v>10</v>
      </c>
      <c r="E1" s="6" t="s">
        <v>38</v>
      </c>
      <c r="G1" s="6" t="s">
        <v>47</v>
      </c>
    </row>
    <row r="2" spans="1:7" x14ac:dyDescent="0.3">
      <c r="A2" s="6" t="s">
        <v>6</v>
      </c>
      <c r="C2" s="6" t="s">
        <v>11</v>
      </c>
      <c r="E2" s="6" t="s">
        <v>40</v>
      </c>
      <c r="G2" s="6" t="s">
        <v>44</v>
      </c>
    </row>
    <row r="3" spans="1:7" x14ac:dyDescent="0.3">
      <c r="A3" s="6" t="s">
        <v>7</v>
      </c>
      <c r="C3" s="6" t="s">
        <v>12</v>
      </c>
      <c r="E3" s="6" t="s">
        <v>39</v>
      </c>
      <c r="G3" s="6" t="s">
        <v>41</v>
      </c>
    </row>
    <row r="4" spans="1:7" x14ac:dyDescent="0.3">
      <c r="A4" s="6" t="s">
        <v>8</v>
      </c>
      <c r="C4" s="6" t="s">
        <v>13</v>
      </c>
      <c r="G4" s="6" t="s">
        <v>42</v>
      </c>
    </row>
    <row r="5" spans="1:7" x14ac:dyDescent="0.3">
      <c r="C5" s="6" t="s">
        <v>71</v>
      </c>
      <c r="G5" s="6" t="s">
        <v>45</v>
      </c>
    </row>
    <row r="6" spans="1:7" x14ac:dyDescent="0.3">
      <c r="C6" s="6" t="s">
        <v>72</v>
      </c>
      <c r="G6" s="6" t="s">
        <v>46</v>
      </c>
    </row>
    <row r="9" spans="1:7" x14ac:dyDescent="0.3">
      <c r="B9" s="6" t="s">
        <v>44</v>
      </c>
      <c r="C9" s="6" t="s">
        <v>41</v>
      </c>
      <c r="D9" s="6" t="s">
        <v>42</v>
      </c>
      <c r="E9" s="6" t="s">
        <v>45</v>
      </c>
      <c r="F9" s="6" t="s">
        <v>46</v>
      </c>
    </row>
    <row r="10" spans="1:7" x14ac:dyDescent="0.3"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7" x14ac:dyDescent="0.3">
      <c r="A11" s="6" t="s">
        <v>11</v>
      </c>
      <c r="B11" s="6">
        <v>210602</v>
      </c>
      <c r="C11" s="6">
        <v>210608</v>
      </c>
      <c r="D11" s="6">
        <v>210609</v>
      </c>
      <c r="E11" s="6" t="s">
        <v>48</v>
      </c>
      <c r="F11" s="6" t="s">
        <v>48</v>
      </c>
    </row>
    <row r="12" spans="1:7" x14ac:dyDescent="0.3">
      <c r="A12" s="6" t="s">
        <v>12</v>
      </c>
      <c r="B12" s="6">
        <v>210802</v>
      </c>
      <c r="C12" s="6">
        <v>210807</v>
      </c>
      <c r="D12" s="6">
        <v>210808</v>
      </c>
      <c r="E12" s="6" t="s">
        <v>48</v>
      </c>
      <c r="F12" s="6" t="s">
        <v>48</v>
      </c>
    </row>
    <row r="13" spans="1:7" x14ac:dyDescent="0.3">
      <c r="A13" s="6" t="s">
        <v>13</v>
      </c>
      <c r="B13" s="6">
        <v>210805</v>
      </c>
      <c r="C13" s="6" t="s">
        <v>50</v>
      </c>
      <c r="D13" s="6" t="s">
        <v>50</v>
      </c>
      <c r="E13" s="6" t="s">
        <v>48</v>
      </c>
      <c r="F13" s="6" t="s">
        <v>48</v>
      </c>
    </row>
    <row r="14" spans="1:7" x14ac:dyDescent="0.3">
      <c r="A14" s="6" t="s">
        <v>71</v>
      </c>
      <c r="B14" s="6">
        <v>212003</v>
      </c>
      <c r="C14" s="6">
        <v>212005</v>
      </c>
      <c r="D14" s="6">
        <v>212006</v>
      </c>
      <c r="E14" s="6" t="s">
        <v>48</v>
      </c>
      <c r="F14" s="6" t="s">
        <v>48</v>
      </c>
    </row>
    <row r="15" spans="1:7" x14ac:dyDescent="0.3">
      <c r="A15" s="6" t="s">
        <v>14</v>
      </c>
      <c r="B15" s="6">
        <v>212003</v>
      </c>
      <c r="C15" s="6">
        <v>212005</v>
      </c>
      <c r="D15" s="6">
        <v>212006</v>
      </c>
      <c r="E15" s="6" t="s">
        <v>48</v>
      </c>
      <c r="F15" s="6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Current User</dc:creator>
  <cp:lastModifiedBy>Current User</cp:lastModifiedBy>
  <cp:lastPrinted>2021-06-28T14:02:04Z</cp:lastPrinted>
  <dcterms:created xsi:type="dcterms:W3CDTF">2021-06-16T15:31:49Z</dcterms:created>
  <dcterms:modified xsi:type="dcterms:W3CDTF">2021-08-16T17:05:09Z</dcterms:modified>
</cp:coreProperties>
</file>